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Secció Gestió Operativa\01 REHABILITACIO\02 EQUIP TECNIC\BOE-RD_853_2021\DOC PROGRAMA C\DEFINITIUS\"/>
    </mc:Choice>
  </mc:AlternateContent>
  <bookViews>
    <workbookView xWindow="0" yWindow="0" windowWidth="28800" windowHeight="12300"/>
  </bookViews>
  <sheets>
    <sheet name="Hoja1" sheetId="1" r:id="rId1"/>
    <sheet name="VALORS TAULA" sheetId="3" state="hidden" r:id="rId2"/>
  </sheets>
  <definedNames>
    <definedName name="_xlnm.Print_Area" localSheetId="0">Hoja1!$A$1:$F$73</definedName>
    <definedName name="TAUKLA2">'VALORS TAULA'!$F$10:$G$11</definedName>
    <definedName name="TAULA1">'VALORS TAULA'!$F$4:$G$5</definedName>
    <definedName name="TAULA3">'VALORS TAULA'!$F$16:$G$17</definedName>
    <definedName name="TAULA4">'VALORS TAULA'!$F$22:$G$23</definedName>
    <definedName name="TAULA5">'VALORS TAULA'!$F$28:$G$29</definedName>
    <definedName name="TAULA6">'VALORS TAULA'!$F$34:$G$35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29" i="1"/>
  <c r="F30" i="1"/>
  <c r="F31" i="1"/>
  <c r="F32" i="1"/>
  <c r="F33" i="1"/>
  <c r="F40" i="1"/>
  <c r="F41" i="1"/>
  <c r="F42" i="1"/>
  <c r="F43" i="1"/>
  <c r="F44" i="1"/>
  <c r="F45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C40" i="1"/>
  <c r="C34" i="1"/>
  <c r="F34" i="1" s="1"/>
  <c r="C28" i="1"/>
  <c r="F28" i="1" s="1"/>
  <c r="C22" i="1"/>
  <c r="F23" i="1" s="1"/>
  <c r="C16" i="1"/>
  <c r="F19" i="1" s="1"/>
  <c r="C10" i="1"/>
  <c r="F13" i="1" s="1"/>
  <c r="F25" i="1" l="1"/>
  <c r="F22" i="1"/>
  <c r="F27" i="1"/>
  <c r="F26" i="1"/>
  <c r="F24" i="1"/>
  <c r="F21" i="1"/>
  <c r="F20" i="1"/>
  <c r="F18" i="1"/>
  <c r="F17" i="1"/>
  <c r="F16" i="1"/>
  <c r="F14" i="1"/>
  <c r="F15" i="1"/>
  <c r="F11" i="1"/>
  <c r="F10" i="1"/>
  <c r="F12" i="1"/>
</calcChain>
</file>

<file path=xl/sharedStrings.xml><?xml version="1.0" encoding="utf-8"?>
<sst xmlns="http://schemas.openxmlformats.org/spreadsheetml/2006/main" count="138" uniqueCount="54">
  <si>
    <t>CODIFICACIÓ DE L'ENVOLUPANT</t>
  </si>
  <si>
    <t>ELEMENTS CONSTRUCTIUS definits al DB HE1</t>
  </si>
  <si>
    <t>ZONA CLIMÀTICA</t>
  </si>
  <si>
    <t>TRANSMITÀNCIA TÈRMICA U(W/m2K)</t>
  </si>
  <si>
    <t>C ó D</t>
  </si>
  <si>
    <t>Murs i terres en contacte amb l’aire exterior  (Us, Um)</t>
  </si>
  <si>
    <t>0,49 / 0,41</t>
  </si>
  <si>
    <t>MUR 1 - OEST</t>
  </si>
  <si>
    <t>MUR 2 - EST</t>
  </si>
  <si>
    <t>MUR 3 - SUD</t>
  </si>
  <si>
    <t>COMPLEIX?</t>
  </si>
  <si>
    <t>(---)</t>
  </si>
  <si>
    <t>Cobertes en contacte amb l'aire exterior (Uc)</t>
  </si>
  <si>
    <t>0,40/0,35</t>
  </si>
  <si>
    <t>0,70/0,65</t>
  </si>
  <si>
    <t>2,10/1,80</t>
  </si>
  <si>
    <t>Murs, terres i cobertes en contacte amb espais no habitables o amb el terreny (Ut)</t>
  </si>
  <si>
    <t>COBERTA 1</t>
  </si>
  <si>
    <t>COBERTA 2</t>
  </si>
  <si>
    <t>COBERTA 3</t>
  </si>
  <si>
    <t>COBERTA 4</t>
  </si>
  <si>
    <t>MUR DIVISORI 1</t>
  </si>
  <si>
    <t>FORJAT DIVISORI 1</t>
  </si>
  <si>
    <t>Mitgeres o particions interiors pertanyents a l'envolupant tèrmica (Umd)</t>
  </si>
  <si>
    <t>Forats (conjunt de marc, vidre i, en el seu cas, caixa de persiana) (Uh)</t>
  </si>
  <si>
    <t>Portes amb superfície semitransparent igual o inferior al 50%</t>
  </si>
  <si>
    <t>COBERTA DIVISÒRIA 5</t>
  </si>
  <si>
    <t>MITGERA 1 - OEST</t>
  </si>
  <si>
    <t>PARTICIÓ INTERIOR - EST</t>
  </si>
  <si>
    <t>OF1-FAÇ1</t>
  </si>
  <si>
    <t>OF2-FAÇ1</t>
  </si>
  <si>
    <t>OF3-FAÇ2</t>
  </si>
  <si>
    <t>OF4-FAÇ2</t>
  </si>
  <si>
    <t>OF5-FAÇ2</t>
  </si>
  <si>
    <t>P1-FAÇ1</t>
  </si>
  <si>
    <t>P2-FAÇ1</t>
  </si>
  <si>
    <r>
      <t>1. Justificació dels valors límit de transmitància tèrmica dels elements de l'envolupant U</t>
    </r>
    <r>
      <rPr>
        <b/>
        <sz val="10"/>
        <color rgb="FF565759"/>
        <rFont val="Calibri"/>
        <family val="2"/>
      </rPr>
      <t>lim</t>
    </r>
    <r>
      <rPr>
        <b/>
        <sz val="14"/>
        <color rgb="FF565759"/>
        <rFont val="Calibri"/>
        <family val="2"/>
      </rPr>
      <t>:</t>
    </r>
  </si>
  <si>
    <r>
      <t>TRANSMITÀNCIA TÈRMICA U</t>
    </r>
    <r>
      <rPr>
        <b/>
        <sz val="8"/>
        <color theme="1"/>
        <rFont val="Calibri"/>
        <family val="2"/>
        <scheme val="minor"/>
      </rPr>
      <t>lim</t>
    </r>
    <r>
      <rPr>
        <b/>
        <sz val="11"/>
        <color theme="1"/>
        <rFont val="Calibri"/>
        <family val="2"/>
        <scheme val="minor"/>
      </rPr>
      <t xml:space="preserve"> (W/m2K)</t>
    </r>
  </si>
  <si>
    <t xml:space="preserve">2. Justificació dels valors de permeabilitat a l'aire dels buits de l'envolvent tèrmica </t>
  </si>
  <si>
    <t>ESTAT DE L'EDIFICI</t>
  </si>
  <si>
    <t>ESTAT INICIAL</t>
  </si>
  <si>
    <t>ESTAT INICIAL + MILLORES ASSOLIDES ELS ÚLTIMS 4 ANYS</t>
  </si>
  <si>
    <t>C i D</t>
  </si>
  <si>
    <t>Entre 0 i 9</t>
  </si>
  <si>
    <r>
      <t>PERMEABILITAT A L'AIRE DELS FORATS Q</t>
    </r>
    <r>
      <rPr>
        <b/>
        <sz val="8"/>
        <color theme="1"/>
        <rFont val="Calibri"/>
        <family val="2"/>
        <scheme val="minor"/>
      </rPr>
      <t>100</t>
    </r>
    <r>
      <rPr>
        <b/>
        <sz val="11"/>
        <color theme="1"/>
        <rFont val="Calibri"/>
        <family val="2"/>
        <scheme val="minor"/>
      </rPr>
      <t xml:space="preserve"> (m3/hm2)</t>
    </r>
  </si>
  <si>
    <t>CODIFICACIÓ DEL FORAT A L'ENVOLUPANT</t>
  </si>
  <si>
    <t>ESTAT FINAL PREVIST AL PROJECTE</t>
  </si>
  <si>
    <t>C</t>
  </si>
  <si>
    <t>D</t>
  </si>
  <si>
    <r>
      <t xml:space="preserve">Entre 0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9</t>
    </r>
  </si>
  <si>
    <t>PROGRAMA C HABITATGE</t>
  </si>
  <si>
    <t>* Caldrà adjuntar les fitxes tècniques dels tancaments que justifiquin els paràmetres introduïts a les taules següents, en un sol document pdf</t>
  </si>
  <si>
    <t>JUSTIFICACIÓ VALORS LÍMIT DE TRANSMITÀNCIA TÈRMICA DELS ELEMENTS i PERMEABILITAT A L'AIRE DELS FORATS DE L'ENVOLUPANT</t>
  </si>
  <si>
    <t>REV0 29/04/2022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</si>
</sst>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565759"/>
      <name val="Calibri"/>
      <family val="2"/>
    </font>
    <font>
      <b/>
      <sz val="10"/>
      <color rgb="FF565759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0" xfId="0" applyProtection="1"/>
    <xf numFmtId="2" fontId="0" fillId="5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0" fillId="5" borderId="11" xfId="0" applyNumberFormat="1" applyFill="1" applyBorder="1" applyAlignment="1">
      <alignment horizontal="center" vertical="center" wrapText="1"/>
    </xf>
    <xf numFmtId="2" fontId="0" fillId="5" borderId="12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1819275</xdr:colOff>
      <xdr:row>13</xdr:row>
      <xdr:rowOff>161925</xdr:rowOff>
    </xdr:from>
    <xdr:ext cx="381000" cy="209550"/>
    <xdr:sp macro="" textlink="">
      <xdr:nvSpPr>
        <xdr:cNvPr id="2" name="CuadroTexto 1"/>
        <xdr:cNvSpPr txBox="1"/>
      </xdr:nvSpPr>
      <xdr:spPr>
        <a:xfrm>
          <a:off x="8896350" y="2295525"/>
          <a:ext cx="38100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ca-ES" sz="1100"/>
        </a:p>
      </xdr:txBody>
    </xdr:sp>
    <xdr:clientData/>
  </xdr:oneCellAnchor>
  <xdr:oneCellAnchor>
    <xdr:from>
      <xdr:col>4</xdr:col>
      <xdr:colOff>1504950</xdr:colOff>
      <xdr:row>42</xdr:row>
      <xdr:rowOff>76200</xdr:rowOff>
    </xdr:from>
    <xdr:ext cx="65" cy="172227"/>
    <xdr:sp macro="" textlink="">
      <xdr:nvSpPr>
        <xdr:cNvPr id="3" name="CuadroTexto 2"/>
        <xdr:cNvSpPr txBox="1"/>
      </xdr:nvSpPr>
      <xdr:spPr>
        <a:xfrm>
          <a:off x="8582025" y="773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4</xdr:col>
      <xdr:colOff>1657350</xdr:colOff>
      <xdr:row>47</xdr:row>
      <xdr:rowOff>19050</xdr:rowOff>
    </xdr:from>
    <xdr:ext cx="3802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8667750" y="10820400"/>
              <a:ext cx="3802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a-E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a-ES" sz="110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ca-ES" sz="1100" i="0">
                            <a:latin typeface="Cambria Math" panose="02040503050406030204" pitchFamily="18" charset="0"/>
                          </a:rPr>
                          <m:t>100</m:t>
                        </m:r>
                      </m:sub>
                    </m:sSub>
                  </m:oMath>
                </m:oMathPara>
              </a14:m>
              <a:endParaRPr lang="ca-ES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8667750" y="10820400"/>
              <a:ext cx="3802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a-ES" sz="1100" i="0">
                  <a:latin typeface="Cambria Math" panose="02040503050406030204" pitchFamily="18" charset="0"/>
                </a:rPr>
                <a:t>𝑄_100</a:t>
              </a:r>
              <a:endParaRPr lang="ca-ES" sz="1100"/>
            </a:p>
          </xdr:txBody>
        </xdr:sp>
      </mc:Fallback>
    </mc:AlternateContent>
    <xdr:clientData/>
  </xdr:oneCellAnchor>
  <xdr:oneCellAnchor>
    <xdr:from>
      <xdr:col>4</xdr:col>
      <xdr:colOff>1276350</xdr:colOff>
      <xdr:row>17</xdr:row>
      <xdr:rowOff>0</xdr:rowOff>
    </xdr:from>
    <xdr:ext cx="515153" cy="172227"/>
    <xdr:sp macro="" textlink="">
      <xdr:nvSpPr>
        <xdr:cNvPr id="5" name="CuadroTexto 4"/>
        <xdr:cNvSpPr txBox="1"/>
      </xdr:nvSpPr>
      <xdr:spPr>
        <a:xfrm>
          <a:off x="8353425" y="2895600"/>
          <a:ext cx="51515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4</xdr:col>
      <xdr:colOff>1819275</xdr:colOff>
      <xdr:row>54</xdr:row>
      <xdr:rowOff>161925</xdr:rowOff>
    </xdr:from>
    <xdr:ext cx="381000" cy="209550"/>
    <xdr:sp macro="" textlink="">
      <xdr:nvSpPr>
        <xdr:cNvPr id="6" name="CuadroTexto 5"/>
        <xdr:cNvSpPr txBox="1"/>
      </xdr:nvSpPr>
      <xdr:spPr>
        <a:xfrm>
          <a:off x="8896350" y="2295525"/>
          <a:ext cx="38100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ca-ES" sz="1100"/>
        </a:p>
      </xdr:txBody>
    </xdr:sp>
    <xdr:clientData/>
  </xdr:oneCellAnchor>
  <xdr:oneCellAnchor>
    <xdr:from>
      <xdr:col>4</xdr:col>
      <xdr:colOff>1276350</xdr:colOff>
      <xdr:row>58</xdr:row>
      <xdr:rowOff>0</xdr:rowOff>
    </xdr:from>
    <xdr:ext cx="515153" cy="172227"/>
    <xdr:sp macro="" textlink="">
      <xdr:nvSpPr>
        <xdr:cNvPr id="7" name="CuadroTexto 6"/>
        <xdr:cNvSpPr txBox="1"/>
      </xdr:nvSpPr>
      <xdr:spPr>
        <a:xfrm>
          <a:off x="8353425" y="2895600"/>
          <a:ext cx="51515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161925</xdr:rowOff>
    </xdr:from>
    <xdr:ext cx="381000" cy="209550"/>
    <xdr:sp macro="" textlink="">
      <xdr:nvSpPr>
        <xdr:cNvPr id="2" name="CuadroTexto 1"/>
        <xdr:cNvSpPr txBox="1"/>
      </xdr:nvSpPr>
      <xdr:spPr>
        <a:xfrm>
          <a:off x="8896350" y="2295525"/>
          <a:ext cx="38100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35</xdr:row>
      <xdr:rowOff>76200</xdr:rowOff>
    </xdr:from>
    <xdr:ext cx="65" cy="172227"/>
    <xdr:sp macro="" textlink="">
      <xdr:nvSpPr>
        <xdr:cNvPr id="3" name="CuadroTexto 2"/>
        <xdr:cNvSpPr txBox="1"/>
      </xdr:nvSpPr>
      <xdr:spPr>
        <a:xfrm>
          <a:off x="8582025" y="7734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40</xdr:row>
      <xdr:rowOff>28575</xdr:rowOff>
    </xdr:from>
    <xdr:ext cx="38025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8591550" y="8639175"/>
              <a:ext cx="3802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a-E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a-ES" sz="110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ca-ES" sz="1100" i="0">
                            <a:latin typeface="Cambria Math" panose="02040503050406030204" pitchFamily="18" charset="0"/>
                          </a:rPr>
                          <m:t>100</m:t>
                        </m:r>
                      </m:sub>
                    </m:sSub>
                  </m:oMath>
                </m:oMathPara>
              </a14:m>
              <a:endParaRPr lang="ca-ES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8591550" y="8639175"/>
              <a:ext cx="38025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a-ES" sz="1100" i="0">
                  <a:latin typeface="Cambria Math" panose="02040503050406030204" pitchFamily="18" charset="0"/>
                </a:rPr>
                <a:t>𝑄_100</a:t>
              </a:r>
              <a:endParaRPr lang="ca-ES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10</xdr:row>
      <xdr:rowOff>0</xdr:rowOff>
    </xdr:from>
    <xdr:ext cx="515153" cy="172227"/>
    <xdr:sp macro="" textlink="">
      <xdr:nvSpPr>
        <xdr:cNvPr id="5" name="CuadroTexto 4"/>
        <xdr:cNvSpPr txBox="1"/>
      </xdr:nvSpPr>
      <xdr:spPr>
        <a:xfrm>
          <a:off x="8353425" y="2895600"/>
          <a:ext cx="51515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47</xdr:row>
      <xdr:rowOff>161925</xdr:rowOff>
    </xdr:from>
    <xdr:ext cx="381000" cy="209550"/>
    <xdr:sp macro="" textlink="">
      <xdr:nvSpPr>
        <xdr:cNvPr id="6" name="CuadroTexto 5"/>
        <xdr:cNvSpPr txBox="1"/>
      </xdr:nvSpPr>
      <xdr:spPr>
        <a:xfrm>
          <a:off x="8896350" y="10534650"/>
          <a:ext cx="38100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ca-ES" sz="1100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515153" cy="172227"/>
    <xdr:sp macro="" textlink="">
      <xdr:nvSpPr>
        <xdr:cNvPr id="7" name="CuadroTexto 6"/>
        <xdr:cNvSpPr txBox="1"/>
      </xdr:nvSpPr>
      <xdr:spPr>
        <a:xfrm>
          <a:off x="8353425" y="11134725"/>
          <a:ext cx="515153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68"/>
  <sheetViews>
    <sheetView tabSelected="1" topLeftCell="A70" zoomScaleNormal="100" workbookViewId="0">
      <selection activeCell="J9" sqref="J9"/>
    </sheetView>
  </sheetViews>
  <sheetFormatPr defaultColWidth="11.42578125" defaultRowHeight="15" x14ac:dyDescent="0.25"/>
  <cols>
    <col min="1" max="1" width="43.5703125" customWidth="1"/>
    <col min="2" max="2" width="13.28515625" style="1" customWidth="1"/>
    <col min="3" max="3" width="17.7109375" style="1" customWidth="1"/>
    <col min="4" max="4" width="30.5703125" customWidth="1"/>
    <col min="5" max="5" width="39.42578125" customWidth="1"/>
    <col min="6" max="6" width="22.140625" customWidth="1"/>
  </cols>
  <sheetData>
    <row r="1" spans="1:16" s="22" customFormat="1" x14ac:dyDescent="0.25"/>
    <row r="2" spans="1:16" s="22" customFormat="1" ht="18.75" x14ac:dyDescent="0.25">
      <c r="A2" s="41" t="s">
        <v>50</v>
      </c>
      <c r="B2" s="42"/>
      <c r="C2" s="42"/>
      <c r="D2" s="42"/>
      <c r="E2" s="42"/>
      <c r="F2" s="43"/>
    </row>
    <row r="3" spans="1:16" s="22" customFormat="1" x14ac:dyDescent="0.25">
      <c r="A3" s="22" t="s">
        <v>53</v>
      </c>
    </row>
    <row r="4" spans="1:16" ht="18.75" x14ac:dyDescent="0.25">
      <c r="A4" s="26" t="s">
        <v>52</v>
      </c>
      <c r="B4" s="27"/>
      <c r="C4" s="27"/>
      <c r="D4" s="27"/>
      <c r="E4" s="27"/>
      <c r="F4" s="28"/>
      <c r="G4" s="9"/>
      <c r="H4" s="3"/>
      <c r="I4" s="3"/>
      <c r="J4" s="3"/>
      <c r="K4" s="3"/>
      <c r="L4" s="3"/>
      <c r="M4" s="3"/>
      <c r="N4" s="3"/>
      <c r="O4" s="3"/>
      <c r="P4" s="2"/>
    </row>
    <row r="5" spans="1:16" s="1" customFormat="1" ht="18.75" customHeight="1" x14ac:dyDescent="0.25">
      <c r="A5" s="39" t="s">
        <v>51</v>
      </c>
      <c r="B5" s="40"/>
      <c r="C5" s="40"/>
      <c r="D5" s="40"/>
      <c r="E5" s="40"/>
      <c r="F5" s="40"/>
      <c r="G5" s="3"/>
      <c r="H5" s="3"/>
      <c r="I5" s="3"/>
      <c r="J5" s="3"/>
      <c r="K5" s="3"/>
      <c r="L5" s="3"/>
      <c r="M5" s="3"/>
      <c r="N5" s="3"/>
      <c r="O5" s="3"/>
      <c r="P5" s="2"/>
    </row>
    <row r="6" spans="1:16" s="2" customFormat="1" ht="12.75" customHeight="1" x14ac:dyDescent="0.25">
      <c r="A6" s="31"/>
      <c r="B6" s="32"/>
      <c r="C6" s="32"/>
      <c r="D6" s="32"/>
      <c r="E6" s="32"/>
      <c r="F6" s="32"/>
      <c r="G6" s="3"/>
      <c r="H6" s="3"/>
      <c r="I6" s="3"/>
      <c r="J6" s="3"/>
      <c r="K6" s="3"/>
      <c r="L6" s="3"/>
      <c r="M6" s="3"/>
      <c r="N6" s="3"/>
      <c r="O6" s="3"/>
    </row>
    <row r="7" spans="1:16" s="2" customFormat="1" ht="17.25" customHeight="1" x14ac:dyDescent="0.25">
      <c r="A7" s="33" t="s">
        <v>36</v>
      </c>
      <c r="B7" s="34"/>
      <c r="C7" s="34"/>
      <c r="D7" s="34"/>
      <c r="E7" s="34"/>
      <c r="F7" s="35"/>
      <c r="G7" s="3"/>
      <c r="H7" s="3"/>
      <c r="I7" s="3"/>
      <c r="J7" s="3"/>
      <c r="K7" s="3"/>
      <c r="L7" s="3"/>
      <c r="M7" s="3"/>
      <c r="N7" s="3"/>
      <c r="O7" s="3"/>
    </row>
    <row r="8" spans="1:16" s="2" customFormat="1" ht="12.75" customHeight="1" x14ac:dyDescent="0.25">
      <c r="A8" s="44"/>
      <c r="B8" s="44"/>
      <c r="C8" s="44"/>
      <c r="D8" s="44"/>
      <c r="E8" s="44"/>
      <c r="F8" s="44"/>
      <c r="G8" s="3"/>
      <c r="H8" s="3"/>
      <c r="I8" s="3"/>
      <c r="J8" s="3"/>
      <c r="K8" s="3"/>
      <c r="L8" s="3"/>
      <c r="M8" s="3"/>
      <c r="N8" s="3"/>
      <c r="O8" s="3"/>
    </row>
    <row r="9" spans="1:16" ht="46.5" customHeight="1" x14ac:dyDescent="0.25">
      <c r="A9" s="18" t="s">
        <v>1</v>
      </c>
      <c r="B9" s="19" t="s">
        <v>2</v>
      </c>
      <c r="C9" s="19" t="s">
        <v>37</v>
      </c>
      <c r="D9" s="20" t="s">
        <v>0</v>
      </c>
      <c r="E9" s="20" t="s">
        <v>3</v>
      </c>
      <c r="F9" s="21" t="s">
        <v>10</v>
      </c>
      <c r="G9" s="10"/>
      <c r="H9" s="4"/>
      <c r="I9" s="4"/>
      <c r="J9" s="4"/>
      <c r="K9" s="4"/>
      <c r="L9" s="4"/>
      <c r="M9" s="4"/>
      <c r="N9" s="4"/>
      <c r="O9" s="4"/>
    </row>
    <row r="10" spans="1:16" x14ac:dyDescent="0.25">
      <c r="A10" s="23" t="s">
        <v>5</v>
      </c>
      <c r="B10" s="23" t="s">
        <v>47</v>
      </c>
      <c r="C10" s="45">
        <f>VLOOKUP(B10,'VALORS TAULA'!F4:G5,2)</f>
        <v>0.49</v>
      </c>
      <c r="D10" s="5" t="s">
        <v>7</v>
      </c>
      <c r="E10" s="5">
        <v>0.38</v>
      </c>
      <c r="F10" s="11" t="str">
        <f>IF(E10&lt;=$C$10,"SI","NO")</f>
        <v>SI</v>
      </c>
      <c r="G10" s="4"/>
      <c r="H10" s="4"/>
      <c r="I10" s="4"/>
      <c r="J10" s="4"/>
      <c r="K10" s="4"/>
      <c r="L10" s="4"/>
      <c r="M10" s="4"/>
      <c r="N10" s="4"/>
      <c r="O10" s="4"/>
    </row>
    <row r="11" spans="1:16" x14ac:dyDescent="0.25">
      <c r="A11" s="29"/>
      <c r="B11" s="24"/>
      <c r="C11" s="24"/>
      <c r="D11" s="6" t="s">
        <v>8</v>
      </c>
      <c r="E11" s="6">
        <v>0.2</v>
      </c>
      <c r="F11" s="11" t="str">
        <f>IF(E11&lt;=$C$10,"SI","NO")</f>
        <v>SI</v>
      </c>
      <c r="G11" s="4"/>
      <c r="H11" s="4"/>
      <c r="I11" s="4"/>
      <c r="J11" s="4"/>
      <c r="K11" s="4"/>
      <c r="L11" s="4"/>
      <c r="M11" s="4"/>
      <c r="N11" s="4"/>
      <c r="O11" s="4"/>
    </row>
    <row r="12" spans="1:16" x14ac:dyDescent="0.25">
      <c r="A12" s="29"/>
      <c r="B12" s="24"/>
      <c r="C12" s="24"/>
      <c r="D12" s="6" t="s">
        <v>9</v>
      </c>
      <c r="E12" s="6">
        <v>0.15</v>
      </c>
      <c r="F12" s="11" t="str">
        <f>IF(E12&lt;=$C$10,"SI","NO")</f>
        <v>SI</v>
      </c>
    </row>
    <row r="13" spans="1:16" x14ac:dyDescent="0.25">
      <c r="A13" s="29"/>
      <c r="B13" s="24"/>
      <c r="C13" s="24"/>
      <c r="D13" s="6" t="s">
        <v>11</v>
      </c>
      <c r="E13" s="6" t="s">
        <v>11</v>
      </c>
      <c r="F13" s="11" t="str">
        <f t="shared" ref="F13:F15" si="0">IF(E13&lt;=$C$10,"SI","NO")</f>
        <v>NO</v>
      </c>
      <c r="G13" s="8"/>
    </row>
    <row r="14" spans="1:16" x14ac:dyDescent="0.25">
      <c r="A14" s="29"/>
      <c r="B14" s="24"/>
      <c r="C14" s="24"/>
      <c r="D14" s="6" t="s">
        <v>11</v>
      </c>
      <c r="E14" s="6" t="s">
        <v>11</v>
      </c>
      <c r="F14" s="11" t="str">
        <f t="shared" si="0"/>
        <v>NO</v>
      </c>
      <c r="G14" s="8"/>
    </row>
    <row r="15" spans="1:16" x14ac:dyDescent="0.25">
      <c r="A15" s="30"/>
      <c r="B15" s="25"/>
      <c r="C15" s="25"/>
      <c r="D15" s="7" t="s">
        <v>11</v>
      </c>
      <c r="E15" s="7" t="s">
        <v>11</v>
      </c>
      <c r="F15" s="11" t="str">
        <f t="shared" si="0"/>
        <v>NO</v>
      </c>
      <c r="G15" s="8"/>
    </row>
    <row r="16" spans="1:16" x14ac:dyDescent="0.25">
      <c r="A16" s="23" t="s">
        <v>12</v>
      </c>
      <c r="B16" s="23" t="s">
        <v>47</v>
      </c>
      <c r="C16" s="36">
        <f>VLOOKUP(B16,'VALORS TAULA'!F10:G11,2)</f>
        <v>0.4</v>
      </c>
      <c r="D16" s="5" t="s">
        <v>17</v>
      </c>
      <c r="E16" s="5">
        <v>0.35</v>
      </c>
      <c r="F16" s="11" t="str">
        <f>IF(E16&lt;=$C$16,"SI","NO")</f>
        <v>SI</v>
      </c>
      <c r="G16" s="4"/>
    </row>
    <row r="17" spans="1:7" x14ac:dyDescent="0.25">
      <c r="A17" s="29"/>
      <c r="B17" s="24"/>
      <c r="C17" s="37"/>
      <c r="D17" s="6" t="s">
        <v>18</v>
      </c>
      <c r="E17" s="6">
        <v>0.42</v>
      </c>
      <c r="F17" s="11" t="str">
        <f t="shared" ref="F17:F21" si="1">IF(E17&lt;=$C$16,"SI","NO")</f>
        <v>NO</v>
      </c>
      <c r="G17" s="4"/>
    </row>
    <row r="18" spans="1:7" x14ac:dyDescent="0.25">
      <c r="A18" s="29"/>
      <c r="B18" s="24"/>
      <c r="C18" s="37"/>
      <c r="D18" s="6" t="s">
        <v>19</v>
      </c>
      <c r="E18" s="6">
        <v>0.3</v>
      </c>
      <c r="F18" s="11" t="str">
        <f t="shared" si="1"/>
        <v>SI</v>
      </c>
      <c r="G18" s="4"/>
    </row>
    <row r="19" spans="1:7" x14ac:dyDescent="0.25">
      <c r="A19" s="29"/>
      <c r="B19" s="24"/>
      <c r="C19" s="37"/>
      <c r="D19" s="6" t="s">
        <v>20</v>
      </c>
      <c r="E19" s="6" t="s">
        <v>11</v>
      </c>
      <c r="F19" s="11" t="str">
        <f>IF(E19&lt;=$C$16,"SI","NO")</f>
        <v>NO</v>
      </c>
      <c r="G19" s="8"/>
    </row>
    <row r="20" spans="1:7" x14ac:dyDescent="0.25">
      <c r="A20" s="29"/>
      <c r="B20" s="24"/>
      <c r="C20" s="37"/>
      <c r="D20" s="6" t="s">
        <v>11</v>
      </c>
      <c r="E20" s="6" t="s">
        <v>11</v>
      </c>
      <c r="F20" s="11" t="str">
        <f t="shared" si="1"/>
        <v>NO</v>
      </c>
      <c r="G20" s="8"/>
    </row>
    <row r="21" spans="1:7" x14ac:dyDescent="0.25">
      <c r="A21" s="30"/>
      <c r="B21" s="25"/>
      <c r="C21" s="38"/>
      <c r="D21" s="7" t="s">
        <v>11</v>
      </c>
      <c r="E21" s="7" t="s">
        <v>11</v>
      </c>
      <c r="F21" s="11" t="str">
        <f t="shared" si="1"/>
        <v>NO</v>
      </c>
      <c r="G21" s="8"/>
    </row>
    <row r="22" spans="1:7" ht="15" customHeight="1" x14ac:dyDescent="0.25">
      <c r="A22" s="23" t="s">
        <v>16</v>
      </c>
      <c r="B22" s="23" t="s">
        <v>47</v>
      </c>
      <c r="C22" s="36">
        <f>VLOOKUP(B22,'VALORS TAULA'!F16:G17,2)</f>
        <v>0.7</v>
      </c>
      <c r="D22" s="5" t="s">
        <v>21</v>
      </c>
      <c r="E22" s="5">
        <v>0.68</v>
      </c>
      <c r="F22" s="11" t="str">
        <f>IF(E22&lt;=$C$22,"SI","NO")</f>
        <v>SI</v>
      </c>
      <c r="G22" s="8"/>
    </row>
    <row r="23" spans="1:7" x14ac:dyDescent="0.25">
      <c r="A23" s="29"/>
      <c r="B23" s="24"/>
      <c r="C23" s="37"/>
      <c r="D23" s="6" t="s">
        <v>22</v>
      </c>
      <c r="E23" s="6">
        <v>0.59</v>
      </c>
      <c r="F23" s="11" t="str">
        <f t="shared" ref="F23:F27" si="2">IF(E23&lt;=$C$22,"SI","NO")</f>
        <v>SI</v>
      </c>
      <c r="G23" s="8"/>
    </row>
    <row r="24" spans="1:7" x14ac:dyDescent="0.25">
      <c r="A24" s="29"/>
      <c r="B24" s="24"/>
      <c r="C24" s="37"/>
      <c r="D24" s="6" t="s">
        <v>26</v>
      </c>
      <c r="E24" s="6">
        <v>0.65</v>
      </c>
      <c r="F24" s="11" t="str">
        <f t="shared" si="2"/>
        <v>SI</v>
      </c>
      <c r="G24" s="8"/>
    </row>
    <row r="25" spans="1:7" x14ac:dyDescent="0.25">
      <c r="A25" s="29"/>
      <c r="B25" s="24"/>
      <c r="C25" s="37"/>
      <c r="D25" s="6" t="s">
        <v>11</v>
      </c>
      <c r="E25" s="6" t="s">
        <v>11</v>
      </c>
      <c r="F25" s="11" t="str">
        <f t="shared" si="2"/>
        <v>NO</v>
      </c>
      <c r="G25" s="8"/>
    </row>
    <row r="26" spans="1:7" x14ac:dyDescent="0.25">
      <c r="A26" s="29"/>
      <c r="B26" s="24"/>
      <c r="C26" s="37"/>
      <c r="D26" s="6" t="s">
        <v>11</v>
      </c>
      <c r="E26" s="6" t="s">
        <v>11</v>
      </c>
      <c r="F26" s="11" t="str">
        <f t="shared" si="2"/>
        <v>NO</v>
      </c>
      <c r="G26" s="8"/>
    </row>
    <row r="27" spans="1:7" x14ac:dyDescent="0.25">
      <c r="A27" s="30"/>
      <c r="B27" s="25"/>
      <c r="C27" s="38"/>
      <c r="D27" s="7" t="s">
        <v>11</v>
      </c>
      <c r="E27" s="7" t="s">
        <v>11</v>
      </c>
      <c r="F27" s="11" t="str">
        <f t="shared" si="2"/>
        <v>NO</v>
      </c>
      <c r="G27" s="8"/>
    </row>
    <row r="28" spans="1:7" s="1" customFormat="1" x14ac:dyDescent="0.25">
      <c r="A28" s="23" t="s">
        <v>23</v>
      </c>
      <c r="B28" s="23" t="s">
        <v>47</v>
      </c>
      <c r="C28" s="36">
        <f>VLOOKUP(B28,'VALORS TAULA'!F22:G23,2)</f>
        <v>0.7</v>
      </c>
      <c r="D28" s="5" t="s">
        <v>27</v>
      </c>
      <c r="E28" s="5">
        <v>0.61</v>
      </c>
      <c r="F28" s="11" t="str">
        <f>IF($E$28&lt;=C28,"SI","NO")</f>
        <v>SI</v>
      </c>
      <c r="G28" s="8"/>
    </row>
    <row r="29" spans="1:7" s="1" customFormat="1" x14ac:dyDescent="0.25">
      <c r="A29" s="29"/>
      <c r="B29" s="24"/>
      <c r="C29" s="37"/>
      <c r="D29" s="6" t="s">
        <v>28</v>
      </c>
      <c r="E29" s="6">
        <v>0.53</v>
      </c>
      <c r="F29" s="11" t="str">
        <f t="shared" ref="F29:F33" si="3">IF($E$28&lt;=C29,"SI","NO")</f>
        <v>NO</v>
      </c>
      <c r="G29" s="8"/>
    </row>
    <row r="30" spans="1:7" s="1" customFormat="1" x14ac:dyDescent="0.25">
      <c r="A30" s="29"/>
      <c r="B30" s="24"/>
      <c r="C30" s="37"/>
      <c r="D30" s="6" t="s">
        <v>11</v>
      </c>
      <c r="E30" s="6" t="s">
        <v>11</v>
      </c>
      <c r="F30" s="11" t="str">
        <f t="shared" si="3"/>
        <v>NO</v>
      </c>
      <c r="G30" s="8"/>
    </row>
    <row r="31" spans="1:7" s="1" customFormat="1" x14ac:dyDescent="0.25">
      <c r="A31" s="29"/>
      <c r="B31" s="24"/>
      <c r="C31" s="37"/>
      <c r="D31" s="6" t="s">
        <v>11</v>
      </c>
      <c r="E31" s="6" t="s">
        <v>11</v>
      </c>
      <c r="F31" s="11" t="str">
        <f t="shared" si="3"/>
        <v>NO</v>
      </c>
      <c r="G31" s="8"/>
    </row>
    <row r="32" spans="1:7" s="1" customFormat="1" x14ac:dyDescent="0.25">
      <c r="A32" s="29"/>
      <c r="B32" s="24"/>
      <c r="C32" s="37"/>
      <c r="D32" s="6" t="s">
        <v>11</v>
      </c>
      <c r="E32" s="6" t="s">
        <v>11</v>
      </c>
      <c r="F32" s="11" t="str">
        <f t="shared" si="3"/>
        <v>NO</v>
      </c>
      <c r="G32" s="8"/>
    </row>
    <row r="33" spans="1:7" s="1" customFormat="1" x14ac:dyDescent="0.25">
      <c r="A33" s="30"/>
      <c r="B33" s="25"/>
      <c r="C33" s="38"/>
      <c r="D33" s="7" t="s">
        <v>11</v>
      </c>
      <c r="E33" s="7" t="s">
        <v>11</v>
      </c>
      <c r="F33" s="11" t="str">
        <f t="shared" si="3"/>
        <v>NO</v>
      </c>
      <c r="G33" s="8"/>
    </row>
    <row r="34" spans="1:7" x14ac:dyDescent="0.25">
      <c r="A34" s="23" t="s">
        <v>24</v>
      </c>
      <c r="B34" s="23" t="s">
        <v>47</v>
      </c>
      <c r="C34" s="36">
        <f>VLOOKUP(B34,'VALORS TAULA'!F28:G29,2)</f>
        <v>2.1</v>
      </c>
      <c r="D34" s="5" t="s">
        <v>29</v>
      </c>
      <c r="E34" s="5">
        <v>1.81</v>
      </c>
      <c r="F34" s="11" t="str">
        <f>IF($E$34&lt;=C34,"SI","NO")</f>
        <v>SI</v>
      </c>
      <c r="G34" s="8"/>
    </row>
    <row r="35" spans="1:7" x14ac:dyDescent="0.25">
      <c r="A35" s="29"/>
      <c r="B35" s="24"/>
      <c r="C35" s="37"/>
      <c r="D35" s="6" t="s">
        <v>30</v>
      </c>
      <c r="E35" s="6">
        <v>1.53</v>
      </c>
      <c r="F35" s="11" t="str">
        <f t="shared" ref="F35:F39" si="4">IF($E$34&lt;=C35,"SI","NO")</f>
        <v>NO</v>
      </c>
      <c r="G35" s="8"/>
    </row>
    <row r="36" spans="1:7" x14ac:dyDescent="0.25">
      <c r="A36" s="29"/>
      <c r="B36" s="24"/>
      <c r="C36" s="37"/>
      <c r="D36" s="6" t="s">
        <v>31</v>
      </c>
      <c r="E36" s="6">
        <v>1.0900000000000001</v>
      </c>
      <c r="F36" s="11" t="str">
        <f t="shared" si="4"/>
        <v>NO</v>
      </c>
      <c r="G36" s="8"/>
    </row>
    <row r="37" spans="1:7" x14ac:dyDescent="0.25">
      <c r="A37" s="29"/>
      <c r="B37" s="24"/>
      <c r="C37" s="37"/>
      <c r="D37" s="6" t="s">
        <v>32</v>
      </c>
      <c r="E37" s="6">
        <v>2.0499999999999998</v>
      </c>
      <c r="F37" s="11" t="str">
        <f t="shared" si="4"/>
        <v>NO</v>
      </c>
      <c r="G37" s="8"/>
    </row>
    <row r="38" spans="1:7" x14ac:dyDescent="0.25">
      <c r="A38" s="29"/>
      <c r="B38" s="24"/>
      <c r="C38" s="37"/>
      <c r="D38" s="6" t="s">
        <v>33</v>
      </c>
      <c r="E38" s="6">
        <v>1.9</v>
      </c>
      <c r="F38" s="11" t="str">
        <f t="shared" si="4"/>
        <v>NO</v>
      </c>
      <c r="G38" s="8"/>
    </row>
    <row r="39" spans="1:7" x14ac:dyDescent="0.25">
      <c r="A39" s="30"/>
      <c r="B39" s="25"/>
      <c r="C39" s="38"/>
      <c r="D39" s="7" t="s">
        <v>11</v>
      </c>
      <c r="E39" s="7" t="s">
        <v>11</v>
      </c>
      <c r="F39" s="11" t="str">
        <f t="shared" si="4"/>
        <v>NO</v>
      </c>
      <c r="G39" s="8"/>
    </row>
    <row r="40" spans="1:7" x14ac:dyDescent="0.25">
      <c r="A40" s="23" t="s">
        <v>25</v>
      </c>
      <c r="B40" s="23" t="s">
        <v>47</v>
      </c>
      <c r="C40" s="36">
        <f>VLOOKUP(B40,'VALORS TAULA'!F34:G35,2)</f>
        <v>5.7</v>
      </c>
      <c r="D40" s="5" t="s">
        <v>34</v>
      </c>
      <c r="E40" s="5">
        <v>6</v>
      </c>
      <c r="F40" s="11" t="str">
        <f>IF(E40&lt;=5.7,"SI","NO")</f>
        <v>NO</v>
      </c>
      <c r="G40" s="8"/>
    </row>
    <row r="41" spans="1:7" x14ac:dyDescent="0.25">
      <c r="A41" s="29"/>
      <c r="B41" s="24"/>
      <c r="C41" s="37"/>
      <c r="D41" s="6" t="s">
        <v>35</v>
      </c>
      <c r="E41" s="6">
        <v>4</v>
      </c>
      <c r="F41" s="12" t="str">
        <f t="shared" ref="F41:F45" si="5">IF(E41&lt;=5.7,"SI","NO")</f>
        <v>SI</v>
      </c>
      <c r="G41" s="8"/>
    </row>
    <row r="42" spans="1:7" x14ac:dyDescent="0.25">
      <c r="A42" s="29"/>
      <c r="B42" s="24"/>
      <c r="C42" s="37"/>
      <c r="D42" s="6" t="s">
        <v>11</v>
      </c>
      <c r="E42" s="6"/>
      <c r="F42" s="12" t="str">
        <f t="shared" si="5"/>
        <v>SI</v>
      </c>
      <c r="G42" s="8"/>
    </row>
    <row r="43" spans="1:7" x14ac:dyDescent="0.25">
      <c r="A43" s="29"/>
      <c r="B43" s="24"/>
      <c r="C43" s="37"/>
      <c r="D43" s="6" t="s">
        <v>11</v>
      </c>
      <c r="E43" s="6"/>
      <c r="F43" s="12" t="str">
        <f t="shared" si="5"/>
        <v>SI</v>
      </c>
      <c r="G43" s="8"/>
    </row>
    <row r="44" spans="1:7" x14ac:dyDescent="0.25">
      <c r="A44" s="29"/>
      <c r="B44" s="24"/>
      <c r="C44" s="37"/>
      <c r="D44" s="6" t="s">
        <v>11</v>
      </c>
      <c r="E44" s="6"/>
      <c r="F44" s="12" t="str">
        <f t="shared" si="5"/>
        <v>SI</v>
      </c>
      <c r="G44" s="8"/>
    </row>
    <row r="45" spans="1:7" x14ac:dyDescent="0.25">
      <c r="A45" s="30"/>
      <c r="B45" s="25"/>
      <c r="C45" s="38"/>
      <c r="D45" s="7" t="s">
        <v>11</v>
      </c>
      <c r="E45" s="7"/>
      <c r="F45" s="13" t="str">
        <f t="shared" si="5"/>
        <v>SI</v>
      </c>
      <c r="G45" s="8"/>
    </row>
    <row r="48" spans="1:7" ht="18.75" x14ac:dyDescent="0.25">
      <c r="A48" s="33" t="s">
        <v>38</v>
      </c>
      <c r="B48" s="34"/>
      <c r="C48" s="34"/>
      <c r="D48" s="34"/>
      <c r="E48" s="34"/>
      <c r="F48" s="35"/>
    </row>
    <row r="50" spans="1:7" ht="30" x14ac:dyDescent="0.25">
      <c r="A50" s="14" t="s">
        <v>39</v>
      </c>
      <c r="B50" s="15"/>
      <c r="C50" s="15"/>
      <c r="D50" s="16" t="s">
        <v>45</v>
      </c>
      <c r="E50" s="16" t="s">
        <v>44</v>
      </c>
      <c r="F50" s="17" t="s">
        <v>10</v>
      </c>
    </row>
    <row r="51" spans="1:7" x14ac:dyDescent="0.25">
      <c r="A51" s="23" t="s">
        <v>40</v>
      </c>
      <c r="B51" s="23" t="s">
        <v>48</v>
      </c>
      <c r="C51" s="36" t="s">
        <v>49</v>
      </c>
      <c r="D51" s="5" t="s">
        <v>29</v>
      </c>
      <c r="E51" s="5">
        <v>10</v>
      </c>
      <c r="F51" s="11" t="str">
        <f>IF(E51&lt;=9,"SI","NO")</f>
        <v>NO</v>
      </c>
    </row>
    <row r="52" spans="1:7" x14ac:dyDescent="0.25">
      <c r="A52" s="29"/>
      <c r="B52" s="24"/>
      <c r="C52" s="37"/>
      <c r="D52" s="6" t="s">
        <v>30</v>
      </c>
      <c r="E52" s="6"/>
      <c r="F52" s="12" t="str">
        <f t="shared" ref="F52:F68" si="6">IF(E52&lt;=9,"SI","NO")</f>
        <v>SI</v>
      </c>
    </row>
    <row r="53" spans="1:7" x14ac:dyDescent="0.25">
      <c r="A53" s="29"/>
      <c r="B53" s="24"/>
      <c r="C53" s="37"/>
      <c r="D53" s="6" t="s">
        <v>31</v>
      </c>
      <c r="E53" s="6"/>
      <c r="F53" s="12" t="str">
        <f t="shared" si="6"/>
        <v>SI</v>
      </c>
    </row>
    <row r="54" spans="1:7" x14ac:dyDescent="0.25">
      <c r="A54" s="29"/>
      <c r="B54" s="24"/>
      <c r="C54" s="37"/>
      <c r="D54" s="6" t="s">
        <v>32</v>
      </c>
      <c r="E54" s="6"/>
      <c r="F54" s="12" t="str">
        <f t="shared" si="6"/>
        <v>SI</v>
      </c>
    </row>
    <row r="55" spans="1:7" x14ac:dyDescent="0.25">
      <c r="A55" s="29"/>
      <c r="B55" s="24"/>
      <c r="C55" s="37"/>
      <c r="D55" s="6" t="s">
        <v>33</v>
      </c>
      <c r="E55" s="6"/>
      <c r="F55" s="12" t="str">
        <f t="shared" si="6"/>
        <v>SI</v>
      </c>
    </row>
    <row r="56" spans="1:7" x14ac:dyDescent="0.25">
      <c r="A56" s="30"/>
      <c r="B56" s="25"/>
      <c r="C56" s="38"/>
      <c r="D56" s="7" t="s">
        <v>11</v>
      </c>
      <c r="E56" s="7"/>
      <c r="F56" s="13" t="str">
        <f t="shared" si="6"/>
        <v>SI</v>
      </c>
    </row>
    <row r="57" spans="1:7" x14ac:dyDescent="0.25">
      <c r="A57" s="23" t="s">
        <v>41</v>
      </c>
      <c r="B57" s="23" t="s">
        <v>47</v>
      </c>
      <c r="C57" s="36" t="s">
        <v>49</v>
      </c>
      <c r="D57" s="5" t="s">
        <v>29</v>
      </c>
      <c r="E57" s="5"/>
      <c r="F57" s="12" t="str">
        <f t="shared" si="6"/>
        <v>SI</v>
      </c>
    </row>
    <row r="58" spans="1:7" x14ac:dyDescent="0.25">
      <c r="A58" s="29"/>
      <c r="B58" s="24"/>
      <c r="C58" s="37"/>
      <c r="D58" s="6" t="s">
        <v>30</v>
      </c>
      <c r="E58" s="6"/>
      <c r="F58" s="12" t="str">
        <f t="shared" si="6"/>
        <v>SI</v>
      </c>
      <c r="G58" s="8"/>
    </row>
    <row r="59" spans="1:7" x14ac:dyDescent="0.25">
      <c r="A59" s="29"/>
      <c r="B59" s="24"/>
      <c r="C59" s="37"/>
      <c r="D59" s="6" t="s">
        <v>31</v>
      </c>
      <c r="E59" s="6"/>
      <c r="F59" s="12" t="str">
        <f t="shared" si="6"/>
        <v>SI</v>
      </c>
    </row>
    <row r="60" spans="1:7" x14ac:dyDescent="0.25">
      <c r="A60" s="29"/>
      <c r="B60" s="24"/>
      <c r="C60" s="37"/>
      <c r="D60" s="6" t="s">
        <v>32</v>
      </c>
      <c r="E60" s="6"/>
      <c r="F60" s="12" t="str">
        <f t="shared" si="6"/>
        <v>SI</v>
      </c>
    </row>
    <row r="61" spans="1:7" x14ac:dyDescent="0.25">
      <c r="A61" s="29"/>
      <c r="B61" s="24"/>
      <c r="C61" s="37"/>
      <c r="D61" s="6" t="s">
        <v>33</v>
      </c>
      <c r="E61" s="6"/>
      <c r="F61" s="12" t="str">
        <f t="shared" si="6"/>
        <v>SI</v>
      </c>
    </row>
    <row r="62" spans="1:7" x14ac:dyDescent="0.25">
      <c r="A62" s="30"/>
      <c r="B62" s="25"/>
      <c r="C62" s="38"/>
      <c r="D62" s="7" t="s">
        <v>11</v>
      </c>
      <c r="E62" s="7"/>
      <c r="F62" s="12" t="str">
        <f t="shared" si="6"/>
        <v>SI</v>
      </c>
    </row>
    <row r="63" spans="1:7" x14ac:dyDescent="0.25">
      <c r="A63" s="23" t="s">
        <v>46</v>
      </c>
      <c r="B63" s="23" t="s">
        <v>47</v>
      </c>
      <c r="C63" s="36" t="s">
        <v>49</v>
      </c>
      <c r="D63" s="5" t="s">
        <v>29</v>
      </c>
      <c r="E63" s="5"/>
      <c r="F63" s="11" t="str">
        <f t="shared" si="6"/>
        <v>SI</v>
      </c>
    </row>
    <row r="64" spans="1:7" x14ac:dyDescent="0.25">
      <c r="A64" s="29"/>
      <c r="B64" s="24"/>
      <c r="C64" s="37"/>
      <c r="D64" s="6" t="s">
        <v>30</v>
      </c>
      <c r="E64" s="6"/>
      <c r="F64" s="12" t="str">
        <f t="shared" si="6"/>
        <v>SI</v>
      </c>
      <c r="G64" s="8"/>
    </row>
    <row r="65" spans="1:6" x14ac:dyDescent="0.25">
      <c r="A65" s="29"/>
      <c r="B65" s="24"/>
      <c r="C65" s="37"/>
      <c r="D65" s="6" t="s">
        <v>31</v>
      </c>
      <c r="E65" s="6"/>
      <c r="F65" s="12" t="str">
        <f t="shared" si="6"/>
        <v>SI</v>
      </c>
    </row>
    <row r="66" spans="1:6" x14ac:dyDescent="0.25">
      <c r="A66" s="29"/>
      <c r="B66" s="24"/>
      <c r="C66" s="37"/>
      <c r="D66" s="6" t="s">
        <v>32</v>
      </c>
      <c r="E66" s="6"/>
      <c r="F66" s="12" t="str">
        <f t="shared" si="6"/>
        <v>SI</v>
      </c>
    </row>
    <row r="67" spans="1:6" x14ac:dyDescent="0.25">
      <c r="A67" s="29"/>
      <c r="B67" s="24"/>
      <c r="C67" s="37"/>
      <c r="D67" s="6" t="s">
        <v>33</v>
      </c>
      <c r="E67" s="6"/>
      <c r="F67" s="12" t="str">
        <f t="shared" si="6"/>
        <v>SI</v>
      </c>
    </row>
    <row r="68" spans="1:6" x14ac:dyDescent="0.25">
      <c r="A68" s="30"/>
      <c r="B68" s="25"/>
      <c r="C68" s="38"/>
      <c r="D68" s="7" t="s">
        <v>11</v>
      </c>
      <c r="E68" s="7"/>
      <c r="F68" s="13" t="str">
        <f t="shared" si="6"/>
        <v>SI</v>
      </c>
    </row>
  </sheetData>
  <mergeCells count="34">
    <mergeCell ref="A2:F2"/>
    <mergeCell ref="B63:B68"/>
    <mergeCell ref="C57:C62"/>
    <mergeCell ref="C63:C68"/>
    <mergeCell ref="A63:A68"/>
    <mergeCell ref="A8:F8"/>
    <mergeCell ref="C10:C15"/>
    <mergeCell ref="B16:B21"/>
    <mergeCell ref="A57:A62"/>
    <mergeCell ref="B51:B56"/>
    <mergeCell ref="B57:B62"/>
    <mergeCell ref="B22:B27"/>
    <mergeCell ref="B28:B33"/>
    <mergeCell ref="B34:B39"/>
    <mergeCell ref="A10:A15"/>
    <mergeCell ref="A28:A33"/>
    <mergeCell ref="C28:C33"/>
    <mergeCell ref="A22:A27"/>
    <mergeCell ref="C22:C27"/>
    <mergeCell ref="A34:A39"/>
    <mergeCell ref="C34:C39"/>
    <mergeCell ref="A48:F48"/>
    <mergeCell ref="A51:A56"/>
    <mergeCell ref="C51:C56"/>
    <mergeCell ref="A40:A45"/>
    <mergeCell ref="C40:C45"/>
    <mergeCell ref="B40:B45"/>
    <mergeCell ref="B10:B15"/>
    <mergeCell ref="A4:F4"/>
    <mergeCell ref="A16:A21"/>
    <mergeCell ref="A6:F6"/>
    <mergeCell ref="A7:F7"/>
    <mergeCell ref="C16:C21"/>
    <mergeCell ref="A5:F5"/>
  </mergeCells>
  <pageMargins left="0.62992125984251968" right="0.23622047244094491" top="0.19685039370078741" bottom="0.35433070866141736" header="0.31496062992125984" footer="0.31496062992125984"/>
  <pageSetup paperSize="9" scale="57" orientation="portrait" r:id="rId1"/>
  <headerFooter>
    <oddHeader>&amp;L&amp;G</oddHeader>
    <oddFooter>&amp;L&amp;G&amp;RANNEX.ITI.V.L.EDIFICI.NEXTGENERATION
REV0-29/04/2022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'VALORS TAULA'!$F$4:$F$5</xm:f>
          </x14:formula1>
          <xm:sqref>B10:B45 B51:B68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61"/>
  <sheetViews>
    <sheetView zoomScaleNormal="100" workbookViewId="0">
      <selection activeCell="F4" sqref="F4:G5"/>
    </sheetView>
  </sheetViews>
  <sheetFormatPr defaultColWidth="11.42578125" defaultRowHeight="15" x14ac:dyDescent="0.25"/>
  <cols>
    <col min="1" max="1" width="12" style="1" customWidth="1"/>
    <col min="2" max="2" width="20" style="1" customWidth="1"/>
    <col min="3" max="16384" width="11.42578125" style="1"/>
  </cols>
  <sheetData>
    <row r="1" spans="1:11" s="2" customFormat="1" ht="12.75" customHeight="1" x14ac:dyDescent="0.25">
      <c r="A1" s="44"/>
      <c r="B1" s="44"/>
      <c r="C1" s="3"/>
      <c r="D1" s="3"/>
      <c r="E1" s="3"/>
      <c r="F1" s="3"/>
      <c r="G1" s="3"/>
      <c r="H1" s="3"/>
      <c r="I1" s="3"/>
      <c r="J1" s="3"/>
      <c r="K1" s="3"/>
    </row>
    <row r="2" spans="1:11" ht="46.5" customHeight="1" x14ac:dyDescent="0.25">
      <c r="A2" s="19" t="s">
        <v>2</v>
      </c>
      <c r="B2" s="19" t="s">
        <v>37</v>
      </c>
      <c r="C2" s="10"/>
      <c r="D2" s="4"/>
      <c r="E2" s="4"/>
      <c r="F2" s="4"/>
      <c r="G2" s="4"/>
      <c r="H2" s="4"/>
      <c r="I2" s="4"/>
      <c r="J2" s="4"/>
      <c r="K2" s="4"/>
    </row>
    <row r="3" spans="1:11" ht="15" customHeight="1" x14ac:dyDescent="0.25">
      <c r="A3" s="46" t="s">
        <v>4</v>
      </c>
      <c r="B3" s="49" t="s">
        <v>6</v>
      </c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7"/>
      <c r="B4" s="50"/>
      <c r="C4" s="4"/>
      <c r="D4" s="4"/>
      <c r="E4" s="4"/>
      <c r="F4" s="4" t="s">
        <v>47</v>
      </c>
      <c r="G4" s="4">
        <v>0.49</v>
      </c>
      <c r="H4" s="4"/>
      <c r="I4" s="4"/>
      <c r="J4" s="4"/>
      <c r="K4" s="4"/>
    </row>
    <row r="5" spans="1:11" x14ac:dyDescent="0.25">
      <c r="A5" s="47"/>
      <c r="B5" s="50"/>
      <c r="F5" s="1" t="s">
        <v>48</v>
      </c>
      <c r="G5" s="1">
        <v>0.41</v>
      </c>
    </row>
    <row r="6" spans="1:11" x14ac:dyDescent="0.25">
      <c r="A6" s="47"/>
      <c r="B6" s="50"/>
      <c r="C6" s="8"/>
    </row>
    <row r="7" spans="1:11" x14ac:dyDescent="0.25">
      <c r="A7" s="47"/>
      <c r="B7" s="50"/>
      <c r="C7" s="8"/>
    </row>
    <row r="8" spans="1:11" x14ac:dyDescent="0.25">
      <c r="A8" s="48"/>
      <c r="B8" s="51"/>
      <c r="C8" s="8"/>
    </row>
    <row r="9" spans="1:11" x14ac:dyDescent="0.25">
      <c r="A9" s="46" t="s">
        <v>4</v>
      </c>
      <c r="B9" s="49" t="s">
        <v>13</v>
      </c>
      <c r="C9" s="4"/>
    </row>
    <row r="10" spans="1:11" x14ac:dyDescent="0.25">
      <c r="A10" s="47"/>
      <c r="B10" s="50"/>
      <c r="C10" s="4"/>
      <c r="F10" s="1" t="s">
        <v>47</v>
      </c>
      <c r="G10" s="1">
        <v>0.4</v>
      </c>
    </row>
    <row r="11" spans="1:11" x14ac:dyDescent="0.25">
      <c r="A11" s="47"/>
      <c r="B11" s="50"/>
      <c r="C11" s="4"/>
      <c r="F11" s="1" t="s">
        <v>48</v>
      </c>
      <c r="G11" s="1">
        <v>0.35</v>
      </c>
    </row>
    <row r="12" spans="1:11" x14ac:dyDescent="0.25">
      <c r="A12" s="47"/>
      <c r="B12" s="50"/>
      <c r="C12" s="8"/>
    </row>
    <row r="13" spans="1:11" x14ac:dyDescent="0.25">
      <c r="A13" s="47"/>
      <c r="B13" s="50"/>
      <c r="C13" s="8"/>
    </row>
    <row r="14" spans="1:11" x14ac:dyDescent="0.25">
      <c r="A14" s="48"/>
      <c r="B14" s="51"/>
      <c r="C14" s="8"/>
    </row>
    <row r="15" spans="1:11" ht="15" customHeight="1" x14ac:dyDescent="0.25">
      <c r="A15" s="46" t="s">
        <v>4</v>
      </c>
      <c r="B15" s="49" t="s">
        <v>14</v>
      </c>
      <c r="C15" s="8"/>
    </row>
    <row r="16" spans="1:11" x14ac:dyDescent="0.25">
      <c r="A16" s="47"/>
      <c r="B16" s="50"/>
      <c r="C16" s="8"/>
      <c r="F16" s="1" t="s">
        <v>47</v>
      </c>
      <c r="G16" s="1">
        <v>0.7</v>
      </c>
    </row>
    <row r="17" spans="1:7" x14ac:dyDescent="0.25">
      <c r="A17" s="47"/>
      <c r="B17" s="50"/>
      <c r="C17" s="8"/>
      <c r="F17" s="1" t="s">
        <v>48</v>
      </c>
      <c r="G17" s="1">
        <v>0.65</v>
      </c>
    </row>
    <row r="18" spans="1:7" x14ac:dyDescent="0.25">
      <c r="A18" s="47"/>
      <c r="B18" s="50"/>
      <c r="C18" s="8"/>
    </row>
    <row r="19" spans="1:7" x14ac:dyDescent="0.25">
      <c r="A19" s="47"/>
      <c r="B19" s="50"/>
      <c r="C19" s="8"/>
    </row>
    <row r="20" spans="1:7" x14ac:dyDescent="0.25">
      <c r="A20" s="48"/>
      <c r="B20" s="51"/>
      <c r="C20" s="8"/>
    </row>
    <row r="21" spans="1:7" ht="15" customHeight="1" x14ac:dyDescent="0.25">
      <c r="A21" s="46" t="s">
        <v>4</v>
      </c>
      <c r="B21" s="49" t="s">
        <v>14</v>
      </c>
      <c r="C21" s="8"/>
    </row>
    <row r="22" spans="1:7" x14ac:dyDescent="0.25">
      <c r="A22" s="47"/>
      <c r="B22" s="50"/>
      <c r="C22" s="8"/>
      <c r="F22" s="1" t="s">
        <v>47</v>
      </c>
      <c r="G22" s="1">
        <v>0.7</v>
      </c>
    </row>
    <row r="23" spans="1:7" x14ac:dyDescent="0.25">
      <c r="A23" s="47"/>
      <c r="B23" s="50"/>
      <c r="C23" s="8"/>
      <c r="F23" s="1" t="s">
        <v>48</v>
      </c>
      <c r="G23" s="1">
        <v>0.65</v>
      </c>
    </row>
    <row r="24" spans="1:7" x14ac:dyDescent="0.25">
      <c r="A24" s="47"/>
      <c r="B24" s="50"/>
      <c r="C24" s="8"/>
    </row>
    <row r="25" spans="1:7" x14ac:dyDescent="0.25">
      <c r="A25" s="47"/>
      <c r="B25" s="50"/>
      <c r="C25" s="8"/>
    </row>
    <row r="26" spans="1:7" x14ac:dyDescent="0.25">
      <c r="A26" s="48"/>
      <c r="B26" s="51"/>
      <c r="C26" s="8"/>
    </row>
    <row r="27" spans="1:7" ht="15" customHeight="1" x14ac:dyDescent="0.25">
      <c r="A27" s="46" t="s">
        <v>4</v>
      </c>
      <c r="B27" s="49" t="s">
        <v>15</v>
      </c>
      <c r="C27" s="8"/>
    </row>
    <row r="28" spans="1:7" x14ac:dyDescent="0.25">
      <c r="A28" s="47"/>
      <c r="B28" s="50"/>
      <c r="C28" s="8"/>
      <c r="F28" s="1" t="s">
        <v>47</v>
      </c>
      <c r="G28" s="1">
        <v>2.1</v>
      </c>
    </row>
    <row r="29" spans="1:7" x14ac:dyDescent="0.25">
      <c r="A29" s="47"/>
      <c r="B29" s="50"/>
      <c r="C29" s="8"/>
      <c r="F29" s="1" t="s">
        <v>48</v>
      </c>
      <c r="G29" s="1">
        <v>1.8</v>
      </c>
    </row>
    <row r="30" spans="1:7" x14ac:dyDescent="0.25">
      <c r="A30" s="47"/>
      <c r="B30" s="50"/>
      <c r="C30" s="8"/>
    </row>
    <row r="31" spans="1:7" x14ac:dyDescent="0.25">
      <c r="A31" s="47"/>
      <c r="B31" s="50"/>
      <c r="C31" s="8"/>
    </row>
    <row r="32" spans="1:7" x14ac:dyDescent="0.25">
      <c r="A32" s="48"/>
      <c r="B32" s="51"/>
      <c r="C32" s="8"/>
    </row>
    <row r="33" spans="1:7" ht="15" customHeight="1" x14ac:dyDescent="0.25">
      <c r="A33" s="46" t="s">
        <v>4</v>
      </c>
      <c r="B33" s="49">
        <v>5.7</v>
      </c>
      <c r="C33" s="8"/>
    </row>
    <row r="34" spans="1:7" x14ac:dyDescent="0.25">
      <c r="A34" s="47"/>
      <c r="B34" s="50"/>
      <c r="C34" s="8"/>
      <c r="F34" s="1" t="s">
        <v>47</v>
      </c>
      <c r="G34" s="1">
        <v>5.7</v>
      </c>
    </row>
    <row r="35" spans="1:7" x14ac:dyDescent="0.25">
      <c r="A35" s="47"/>
      <c r="B35" s="50"/>
      <c r="C35" s="8"/>
      <c r="F35" s="1" t="s">
        <v>48</v>
      </c>
      <c r="G35" s="1">
        <v>5.7</v>
      </c>
    </row>
    <row r="36" spans="1:7" x14ac:dyDescent="0.25">
      <c r="A36" s="47"/>
      <c r="B36" s="50"/>
      <c r="C36" s="8"/>
    </row>
    <row r="37" spans="1:7" x14ac:dyDescent="0.25">
      <c r="A37" s="47"/>
      <c r="B37" s="50"/>
      <c r="C37" s="8"/>
    </row>
    <row r="38" spans="1:7" x14ac:dyDescent="0.25">
      <c r="A38" s="48"/>
      <c r="B38" s="51"/>
      <c r="C38" s="8"/>
    </row>
    <row r="41" spans="1:7" ht="18.75" x14ac:dyDescent="0.25">
      <c r="A41" s="34"/>
      <c r="B41" s="34"/>
    </row>
    <row r="43" spans="1:7" ht="45" x14ac:dyDescent="0.25">
      <c r="A43" s="15" t="s">
        <v>2</v>
      </c>
      <c r="B43" s="15" t="s">
        <v>44</v>
      </c>
    </row>
    <row r="44" spans="1:7" x14ac:dyDescent="0.25">
      <c r="A44" s="46" t="s">
        <v>42</v>
      </c>
      <c r="B44" s="49" t="s">
        <v>43</v>
      </c>
    </row>
    <row r="45" spans="1:7" x14ac:dyDescent="0.25">
      <c r="A45" s="47"/>
      <c r="B45" s="50"/>
    </row>
    <row r="46" spans="1:7" x14ac:dyDescent="0.25">
      <c r="A46" s="47"/>
      <c r="B46" s="50"/>
    </row>
    <row r="47" spans="1:7" x14ac:dyDescent="0.25">
      <c r="A47" s="47"/>
      <c r="B47" s="50"/>
    </row>
    <row r="48" spans="1:7" x14ac:dyDescent="0.25">
      <c r="A48" s="47"/>
      <c r="B48" s="50"/>
    </row>
    <row r="49" spans="1:3" x14ac:dyDescent="0.25">
      <c r="A49" s="48"/>
      <c r="B49" s="51"/>
    </row>
    <row r="50" spans="1:3" ht="15" customHeight="1" x14ac:dyDescent="0.25">
      <c r="A50" s="46" t="s">
        <v>42</v>
      </c>
      <c r="B50" s="49" t="s">
        <v>43</v>
      </c>
    </row>
    <row r="51" spans="1:3" x14ac:dyDescent="0.25">
      <c r="A51" s="47"/>
      <c r="B51" s="50"/>
      <c r="C51" s="8"/>
    </row>
    <row r="52" spans="1:3" x14ac:dyDescent="0.25">
      <c r="A52" s="47"/>
      <c r="B52" s="50"/>
    </row>
    <row r="53" spans="1:3" x14ac:dyDescent="0.25">
      <c r="A53" s="47"/>
      <c r="B53" s="50"/>
    </row>
    <row r="54" spans="1:3" x14ac:dyDescent="0.25">
      <c r="A54" s="47"/>
      <c r="B54" s="50"/>
    </row>
    <row r="55" spans="1:3" x14ac:dyDescent="0.25">
      <c r="A55" s="48"/>
      <c r="B55" s="51"/>
    </row>
    <row r="56" spans="1:3" x14ac:dyDescent="0.25">
      <c r="A56" s="46" t="s">
        <v>42</v>
      </c>
      <c r="B56" s="49" t="s">
        <v>43</v>
      </c>
    </row>
    <row r="57" spans="1:3" x14ac:dyDescent="0.25">
      <c r="A57" s="47"/>
      <c r="B57" s="50"/>
      <c r="C57" s="8"/>
    </row>
    <row r="58" spans="1:3" x14ac:dyDescent="0.25">
      <c r="A58" s="47"/>
      <c r="B58" s="50"/>
    </row>
    <row r="59" spans="1:3" x14ac:dyDescent="0.25">
      <c r="A59" s="47"/>
      <c r="B59" s="50"/>
    </row>
    <row r="60" spans="1:3" x14ac:dyDescent="0.25">
      <c r="A60" s="47"/>
      <c r="B60" s="50"/>
    </row>
    <row r="61" spans="1:3" x14ac:dyDescent="0.25">
      <c r="A61" s="48"/>
      <c r="B61" s="51"/>
    </row>
  </sheetData>
  <mergeCells count="20">
    <mergeCell ref="A1:B1"/>
    <mergeCell ref="A3:A8"/>
    <mergeCell ref="B3:B8"/>
    <mergeCell ref="A21:A26"/>
    <mergeCell ref="B21:B26"/>
    <mergeCell ref="A27:A32"/>
    <mergeCell ref="B27:B32"/>
    <mergeCell ref="A9:A14"/>
    <mergeCell ref="B9:B14"/>
    <mergeCell ref="A15:A20"/>
    <mergeCell ref="B15:B20"/>
    <mergeCell ref="A50:A55"/>
    <mergeCell ref="B50:B55"/>
    <mergeCell ref="A56:A61"/>
    <mergeCell ref="B56:B61"/>
    <mergeCell ref="A33:A38"/>
    <mergeCell ref="B33:B38"/>
    <mergeCell ref="A41:B41"/>
    <mergeCell ref="A44:A49"/>
    <mergeCell ref="B44:B49"/>
  </mergeCells>
  <pageMargins left="0.62992125984251968" right="0.23622047244094491" top="0.19685039370078741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7</vt:i4>
      </vt:variant>
    </vt:vector>
  </HeadingPairs>
  <TitlesOfParts>
    <vt:vector size="9" baseType="lpstr">
      <vt:lpstr>Hoja1</vt:lpstr>
      <vt:lpstr>VALORS TAULA</vt:lpstr>
      <vt:lpstr>Hoja1!Àrea_d'impressió</vt:lpstr>
      <vt:lpstr>TAUKLA2</vt:lpstr>
      <vt:lpstr>TAULA1</vt:lpstr>
      <vt:lpstr>TAULA3</vt:lpstr>
      <vt:lpstr>TAULA4</vt:lpstr>
      <vt:lpstr>TAULA5</vt:lpstr>
      <vt:lpstr>TAULA6</vt:lpstr>
    </vt:vector>
  </TitlesOfParts>
  <Company>Area Metropolitana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Taixé Vilana, Mireia</dc:creator>
  <cp:lastModifiedBy>Iglesias Pons, Violeta</cp:lastModifiedBy>
  <cp:lastPrinted>2022-07-05T11:26:13Z</cp:lastPrinted>
  <dcterms:created xsi:type="dcterms:W3CDTF">2022-06-02T06:55:41Z</dcterms:created>
  <dcterms:modified xsi:type="dcterms:W3CDTF">2022-07-20T08:42:25Z</dcterms:modified>
</cp:coreProperties>
</file>